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6\033A SPCSS - samostané výkazy\"/>
    </mc:Choice>
  </mc:AlternateContent>
  <bookViews>
    <workbookView xWindow="0" yWindow="0" windowWidth="28800" windowHeight="12210"/>
  </bookViews>
  <sheets>
    <sheet name="vod" sheetId="8" r:id="rId1"/>
  </sheets>
  <definedNames>
    <definedName name="_xlnm.Print_Area" localSheetId="0">vod!$A$1:$L$27</definedName>
  </definedNames>
  <calcPr calcId="171027" iterateCount="1"/>
</workbook>
</file>

<file path=xl/calcChain.xml><?xml version="1.0" encoding="utf-8"?>
<calcChain xmlns="http://schemas.openxmlformats.org/spreadsheetml/2006/main">
  <c r="K27" i="8" l="1"/>
  <c r="K11" i="8"/>
  <c r="K12" i="8"/>
  <c r="K13" i="8"/>
  <c r="K14" i="8"/>
  <c r="K15" i="8"/>
  <c r="K16" i="8"/>
  <c r="K19" i="8"/>
  <c r="K20" i="8"/>
  <c r="K9" i="8"/>
  <c r="K10" i="8"/>
  <c r="K17" i="8"/>
  <c r="K18" i="8"/>
  <c r="K8" i="8"/>
  <c r="I25" i="8" l="1"/>
  <c r="K25" i="8" s="1"/>
  <c r="I24" i="8"/>
  <c r="K24" i="8" s="1"/>
  <c r="I23" i="8"/>
  <c r="K23" i="8" s="1"/>
  <c r="I22" i="8"/>
  <c r="K22" i="8" s="1"/>
  <c r="I21" i="8"/>
  <c r="K21" i="8" s="1"/>
  <c r="K26" i="8" s="1"/>
  <c r="K28" i="8" s="1"/>
</calcChain>
</file>

<file path=xl/sharedStrings.xml><?xml version="1.0" encoding="utf-8"?>
<sst xmlns="http://schemas.openxmlformats.org/spreadsheetml/2006/main" count="92" uniqueCount="42">
  <si>
    <t>ks</t>
  </si>
  <si>
    <t>kpl</t>
  </si>
  <si>
    <t>pos.</t>
  </si>
  <si>
    <t>bm</t>
  </si>
  <si>
    <t>hloubení rýh, h-3, ruční těžení /skp</t>
  </si>
  <si>
    <t>m3</t>
  </si>
  <si>
    <t>hloubení rýh, h-3, strojní těžení /skp</t>
  </si>
  <si>
    <t>zásyp výkopu prohozenou zeminou</t>
  </si>
  <si>
    <t>obsyp pískem fr 0-4mm</t>
  </si>
  <si>
    <t xml:space="preserve">PP90 </t>
  </si>
  <si>
    <t>TP 250</t>
  </si>
  <si>
    <t>Hydrant podzemní-DN80 + poklop hydrantový</t>
  </si>
  <si>
    <t>E kus 100</t>
  </si>
  <si>
    <t>RP 100/80</t>
  </si>
  <si>
    <t>betonový blok</t>
  </si>
  <si>
    <t>A-kus d110/DN100, PN16</t>
  </si>
  <si>
    <t>A-kus d110/DN80, PN16</t>
  </si>
  <si>
    <t>O 45°</t>
  </si>
  <si>
    <t>DATOVÉ CENTRUM - ZELENEČ</t>
  </si>
  <si>
    <t xml:space="preserve">SO.06 - DOKUMENTACE TECHNICKÝCH A TECHNOLOGICKÝCH ZAŘÍZENÍ </t>
  </si>
  <si>
    <t>PČ</t>
  </si>
  <si>
    <t>Typ</t>
  </si>
  <si>
    <t>Kód</t>
  </si>
  <si>
    <t>Popis</t>
  </si>
  <si>
    <t>M.J.</t>
  </si>
  <si>
    <t>Množství</t>
  </si>
  <si>
    <t>J.cena [CZK]</t>
  </si>
  <si>
    <t xml:space="preserve">Cena celkem
[CZK]
</t>
  </si>
  <si>
    <t>Cenová soustava</t>
  </si>
  <si>
    <t>Šoupě se zemní soupravou  (teleskopická) + poklop šoupátkový</t>
  </si>
  <si>
    <t>signalizační vodič - CY 2,5mm, upevňovací páska</t>
  </si>
  <si>
    <t>potrubí PVC (PN16) s jištěnými spoji /veřejná část - včetně nových povrchů/</t>
  </si>
  <si>
    <t>VŘ1</t>
  </si>
  <si>
    <t>Parametry DN</t>
  </si>
  <si>
    <t>Parametry PN</t>
  </si>
  <si>
    <t>vlastní</t>
  </si>
  <si>
    <t>výstražná fólie - š.0,3m</t>
  </si>
  <si>
    <t>Zařízení č.1 - Potrubí, tvarovky, armatury, ostatní</t>
  </si>
  <si>
    <t>SO 06.1 - VODOVODNÍ ŘAD - V1</t>
  </si>
  <si>
    <t>Materiál celkem</t>
  </si>
  <si>
    <t>Montáž</t>
  </si>
  <si>
    <t>VODOVODNÍ ŘÁD - V1 CELEKM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</si>
</sst>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1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bgColor theme="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0" fillId="0" borderId="0" xfId="0" applyBorder="1"/>
    <xf numFmtId="0" fontId="1" fillId="0" borderId="2" xfId="0" applyFont="1" applyBorder="1" applyAlignment="1">
      <alignment horizontal="center"/>
    </xf>
    <xf numFmtId="0" fontId="3" fillId="0" borderId="0" xfId="1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right"/>
    </xf>
    <xf numFmtId="0" fontId="4" fillId="2" borderId="3" xfId="1" applyFont="1" applyFill="1" applyBorder="1" applyAlignment="1" applyProtection="1">
      <alignment horizontal="center" vertical="center"/>
    </xf>
    <xf numFmtId="0" fontId="4" fillId="2" borderId="4" xfId="1" applyFont="1" applyFill="1" applyBorder="1" applyAlignment="1" applyProtection="1">
      <alignment horizontal="center" vertical="center"/>
    </xf>
    <xf numFmtId="0" fontId="4" fillId="2" borderId="5" xfId="1" applyFont="1" applyFill="1" applyBorder="1" applyAlignment="1" applyProtection="1">
      <alignment horizontal="center" vertical="center"/>
    </xf>
    <xf numFmtId="0" fontId="4" fillId="2" borderId="6" xfId="1" applyFont="1" applyFill="1" applyBorder="1" applyAlignment="1" applyProtection="1">
      <alignment vertical="center" wrapText="1"/>
    </xf>
    <xf numFmtId="0" fontId="4" fillId="2" borderId="4" xfId="1" applyFont="1" applyFill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/>
    </xf>
    <xf numFmtId="0" fontId="0" fillId="0" borderId="1" xfId="0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left"/>
    </xf>
    <xf numFmtId="0" fontId="4" fillId="2" borderId="4" xfId="1" applyFont="1" applyFill="1" applyBorder="1" applyAlignment="1" applyProtection="1">
      <alignment horizontal="centerContinuous" vertical="center" wrapText="1"/>
    </xf>
    <xf numFmtId="0" fontId="3" fillId="0" borderId="1" xfId="1" applyFont="1" applyBorder="1" applyAlignment="1">
      <alignment horizontal="center"/>
    </xf>
    <xf numFmtId="0" fontId="1" fillId="0" borderId="1" xfId="0" applyFont="1" applyBorder="1"/>
    <xf numFmtId="0" fontId="5" fillId="0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 applyAlignment="1">
      <alignment horizontal="center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8"/>
  <sheetViews>
    <sheetView tabSelected="1" topLeftCell="B1" zoomScaleNormal="100" workbookViewId="0">
      <selection activeCell="J27" sqref="J27"/>
    </sheetView>
  </sheetViews>
  <sheetFormatPr defaultRowHeight="12.75" x14ac:dyDescent="0.2"/>
  <cols>
    <col min="1" max="1" width="5.5703125" hidden="1" customWidth="1"/>
    <col min="2" max="3" width="5.5703125" customWidth="1"/>
    <col min="4" max="4" width="7.140625" customWidth="1"/>
    <col min="5" max="5" width="63.85546875" customWidth="1"/>
    <col min="6" max="6" width="11" customWidth="1"/>
    <col min="7" max="7" width="9.5703125" customWidth="1"/>
    <col min="8" max="8" width="6.5703125" customWidth="1"/>
    <col min="9" max="9" width="9.7109375" customWidth="1"/>
    <col min="10" max="10" width="11.85546875" customWidth="1"/>
    <col min="11" max="11" width="12.7109375" customWidth="1"/>
    <col min="12" max="12" width="12" customWidth="1"/>
  </cols>
  <sheetData>
    <row r="2" spans="1:12" x14ac:dyDescent="0.2">
      <c r="E2" s="8" t="s">
        <v>18</v>
      </c>
      <c r="F2" s="8"/>
      <c r="G2" s="8"/>
    </row>
    <row r="3" spans="1:12" x14ac:dyDescent="0.2">
      <c r="E3" s="8" t="s">
        <v>19</v>
      </c>
      <c r="F3" s="8"/>
      <c r="G3" s="8"/>
    </row>
    <row r="4" spans="1:12" x14ac:dyDescent="0.2">
      <c r="E4" s="8" t="s">
        <v>38</v>
      </c>
      <c r="F4" s="8"/>
      <c r="G4" s="8"/>
    </row>
    <row r="5" spans="1:12" ht="13.5" thickBot="1" x14ac:dyDescent="0.25">
      <c r="E5" s="8"/>
      <c r="F5" s="8"/>
      <c r="G5" s="8"/>
    </row>
    <row r="6" spans="1:12" ht="40.5" customHeight="1" thickBot="1" x14ac:dyDescent="0.25">
      <c r="B6" s="12" t="s">
        <v>20</v>
      </c>
      <c r="C6" s="11" t="s">
        <v>21</v>
      </c>
      <c r="D6" s="12" t="s">
        <v>22</v>
      </c>
      <c r="E6" s="13" t="s">
        <v>23</v>
      </c>
      <c r="F6" s="20" t="s">
        <v>33</v>
      </c>
      <c r="G6" s="20" t="s">
        <v>34</v>
      </c>
      <c r="H6" s="12" t="s">
        <v>24</v>
      </c>
      <c r="I6" s="12" t="s">
        <v>25</v>
      </c>
      <c r="J6" s="12" t="s">
        <v>26</v>
      </c>
      <c r="K6" s="15" t="s">
        <v>27</v>
      </c>
      <c r="L6" s="14" t="s">
        <v>28</v>
      </c>
    </row>
    <row r="7" spans="1:12" ht="15.75" customHeight="1" x14ac:dyDescent="0.2">
      <c r="A7" s="7" t="s">
        <v>2</v>
      </c>
      <c r="B7" s="16"/>
      <c r="C7" s="16"/>
      <c r="D7" s="16"/>
      <c r="E7" s="19" t="s">
        <v>37</v>
      </c>
      <c r="F7" s="16"/>
      <c r="G7" s="16"/>
      <c r="H7" s="16"/>
      <c r="I7" s="16"/>
      <c r="J7" s="6"/>
      <c r="K7" s="16"/>
      <c r="L7" s="16"/>
    </row>
    <row r="8" spans="1:12" x14ac:dyDescent="0.2">
      <c r="A8" s="9"/>
      <c r="B8" s="2">
        <v>1</v>
      </c>
      <c r="C8" s="2"/>
      <c r="D8" s="2" t="s">
        <v>32</v>
      </c>
      <c r="E8" s="1" t="s">
        <v>31</v>
      </c>
      <c r="F8" s="2">
        <v>100</v>
      </c>
      <c r="G8" s="2">
        <v>16</v>
      </c>
      <c r="H8" s="2" t="s">
        <v>3</v>
      </c>
      <c r="I8" s="17">
        <v>90</v>
      </c>
      <c r="J8" s="1"/>
      <c r="K8" s="1">
        <f>ROUND(I8*J8,0)</f>
        <v>0</v>
      </c>
      <c r="L8" s="21" t="s">
        <v>35</v>
      </c>
    </row>
    <row r="9" spans="1:12" x14ac:dyDescent="0.2">
      <c r="A9" s="9"/>
      <c r="B9" s="2">
        <v>2</v>
      </c>
      <c r="C9" s="2"/>
      <c r="D9" s="2" t="s">
        <v>32</v>
      </c>
      <c r="E9" s="1" t="s">
        <v>15</v>
      </c>
      <c r="F9" s="2"/>
      <c r="G9" s="2">
        <v>16</v>
      </c>
      <c r="H9" s="2" t="s">
        <v>1</v>
      </c>
      <c r="I9" s="17">
        <v>2</v>
      </c>
      <c r="J9" s="1"/>
      <c r="K9" s="1">
        <f t="shared" ref="K9:K27" si="0">ROUND(I9*J9,0)</f>
        <v>0</v>
      </c>
      <c r="L9" s="21" t="s">
        <v>35</v>
      </c>
    </row>
    <row r="10" spans="1:12" x14ac:dyDescent="0.2">
      <c r="A10" s="9"/>
      <c r="B10" s="2">
        <v>3</v>
      </c>
      <c r="C10" s="2"/>
      <c r="D10" s="2" t="s">
        <v>32</v>
      </c>
      <c r="E10" s="1" t="s">
        <v>16</v>
      </c>
      <c r="F10" s="2"/>
      <c r="G10" s="2">
        <v>16</v>
      </c>
      <c r="H10" s="2" t="s">
        <v>1</v>
      </c>
      <c r="I10" s="17">
        <v>1</v>
      </c>
      <c r="J10" s="1"/>
      <c r="K10" s="1">
        <f t="shared" si="0"/>
        <v>0</v>
      </c>
      <c r="L10" s="21" t="s">
        <v>35</v>
      </c>
    </row>
    <row r="11" spans="1:12" ht="13.5" customHeight="1" x14ac:dyDescent="0.2">
      <c r="A11" s="9"/>
      <c r="B11" s="2">
        <v>4</v>
      </c>
      <c r="C11" s="2"/>
      <c r="D11" s="2" t="s">
        <v>32</v>
      </c>
      <c r="E11" s="1" t="s">
        <v>13</v>
      </c>
      <c r="F11" s="2"/>
      <c r="G11" s="2">
        <v>16</v>
      </c>
      <c r="H11" s="2" t="s">
        <v>0</v>
      </c>
      <c r="I11" s="10">
        <v>1</v>
      </c>
      <c r="J11" s="1"/>
      <c r="K11" s="1">
        <f t="shared" si="0"/>
        <v>0</v>
      </c>
      <c r="L11" s="21" t="s">
        <v>35</v>
      </c>
    </row>
    <row r="12" spans="1:12" x14ac:dyDescent="0.2">
      <c r="A12" s="9"/>
      <c r="B12" s="2">
        <v>5</v>
      </c>
      <c r="C12" s="2"/>
      <c r="D12" s="2" t="s">
        <v>32</v>
      </c>
      <c r="E12" s="1" t="s">
        <v>9</v>
      </c>
      <c r="F12" s="2">
        <v>80</v>
      </c>
      <c r="G12" s="2">
        <v>16</v>
      </c>
      <c r="H12" s="2" t="s">
        <v>0</v>
      </c>
      <c r="I12" s="10">
        <v>2</v>
      </c>
      <c r="J12" s="1"/>
      <c r="K12" s="1">
        <f t="shared" si="0"/>
        <v>0</v>
      </c>
      <c r="L12" s="21" t="s">
        <v>35</v>
      </c>
    </row>
    <row r="13" spans="1:12" x14ac:dyDescent="0.2">
      <c r="A13" s="9"/>
      <c r="B13" s="2">
        <v>6</v>
      </c>
      <c r="C13" s="2"/>
      <c r="D13" s="2" t="s">
        <v>32</v>
      </c>
      <c r="E13" s="1" t="s">
        <v>12</v>
      </c>
      <c r="F13" s="2">
        <v>100</v>
      </c>
      <c r="G13" s="2">
        <v>16</v>
      </c>
      <c r="H13" s="2" t="s">
        <v>0</v>
      </c>
      <c r="I13" s="10">
        <v>2</v>
      </c>
      <c r="J13" s="1"/>
      <c r="K13" s="1">
        <f t="shared" si="0"/>
        <v>0</v>
      </c>
      <c r="L13" s="21" t="s">
        <v>35</v>
      </c>
    </row>
    <row r="14" spans="1:12" x14ac:dyDescent="0.2">
      <c r="A14" s="9"/>
      <c r="B14" s="2">
        <v>7</v>
      </c>
      <c r="C14" s="2"/>
      <c r="D14" s="2" t="s">
        <v>32</v>
      </c>
      <c r="E14" s="1" t="s">
        <v>17</v>
      </c>
      <c r="F14" s="2">
        <v>100</v>
      </c>
      <c r="G14" s="2">
        <v>16</v>
      </c>
      <c r="H14" s="2" t="s">
        <v>0</v>
      </c>
      <c r="I14" s="10">
        <v>2</v>
      </c>
      <c r="J14" s="1"/>
      <c r="K14" s="1">
        <f t="shared" si="0"/>
        <v>0</v>
      </c>
      <c r="L14" s="21" t="s">
        <v>35</v>
      </c>
    </row>
    <row r="15" spans="1:12" x14ac:dyDescent="0.2">
      <c r="A15" s="9"/>
      <c r="B15" s="2">
        <v>8</v>
      </c>
      <c r="C15" s="2"/>
      <c r="D15" s="2" t="s">
        <v>32</v>
      </c>
      <c r="E15" s="1" t="s">
        <v>10</v>
      </c>
      <c r="F15" s="2">
        <v>80</v>
      </c>
      <c r="G15" s="2">
        <v>16</v>
      </c>
      <c r="H15" s="2" t="s">
        <v>0</v>
      </c>
      <c r="I15" s="10">
        <v>2</v>
      </c>
      <c r="J15" s="1"/>
      <c r="K15" s="1">
        <f t="shared" si="0"/>
        <v>0</v>
      </c>
      <c r="L15" s="21" t="s">
        <v>35</v>
      </c>
    </row>
    <row r="16" spans="1:12" x14ac:dyDescent="0.2">
      <c r="A16" s="9"/>
      <c r="B16" s="2">
        <v>9</v>
      </c>
      <c r="C16" s="2"/>
      <c r="D16" s="2" t="s">
        <v>32</v>
      </c>
      <c r="E16" s="1" t="s">
        <v>29</v>
      </c>
      <c r="F16" s="2">
        <v>80</v>
      </c>
      <c r="G16" s="2">
        <v>16</v>
      </c>
      <c r="H16" s="2" t="s">
        <v>1</v>
      </c>
      <c r="I16" s="17">
        <v>2</v>
      </c>
      <c r="J16" s="1"/>
      <c r="K16" s="1">
        <f t="shared" si="0"/>
        <v>0</v>
      </c>
      <c r="L16" s="21" t="s">
        <v>35</v>
      </c>
    </row>
    <row r="17" spans="1:12" x14ac:dyDescent="0.2">
      <c r="A17" s="9"/>
      <c r="B17" s="2">
        <v>10</v>
      </c>
      <c r="C17" s="2"/>
      <c r="D17" s="2" t="s">
        <v>32</v>
      </c>
      <c r="E17" s="1" t="s">
        <v>29</v>
      </c>
      <c r="F17" s="2">
        <v>100</v>
      </c>
      <c r="G17" s="2">
        <v>16</v>
      </c>
      <c r="H17" s="2" t="s">
        <v>1</v>
      </c>
      <c r="I17" s="17">
        <v>1</v>
      </c>
      <c r="J17" s="1"/>
      <c r="K17" s="1">
        <f t="shared" si="0"/>
        <v>0</v>
      </c>
      <c r="L17" s="21" t="s">
        <v>35</v>
      </c>
    </row>
    <row r="18" spans="1:12" x14ac:dyDescent="0.2">
      <c r="A18" s="9"/>
      <c r="B18" s="2">
        <v>11</v>
      </c>
      <c r="C18" s="2"/>
      <c r="D18" s="2" t="s">
        <v>32</v>
      </c>
      <c r="E18" s="1" t="s">
        <v>11</v>
      </c>
      <c r="F18" s="2">
        <v>80</v>
      </c>
      <c r="G18" s="2">
        <v>16</v>
      </c>
      <c r="H18" s="2" t="s">
        <v>1</v>
      </c>
      <c r="I18" s="17">
        <v>2</v>
      </c>
      <c r="J18" s="1"/>
      <c r="K18" s="1">
        <f t="shared" si="0"/>
        <v>0</v>
      </c>
      <c r="L18" s="21" t="s">
        <v>35</v>
      </c>
    </row>
    <row r="19" spans="1:12" x14ac:dyDescent="0.2">
      <c r="A19" s="9"/>
      <c r="B19" s="2">
        <v>12</v>
      </c>
      <c r="C19" s="2"/>
      <c r="D19" s="2" t="s">
        <v>32</v>
      </c>
      <c r="E19" s="1" t="s">
        <v>14</v>
      </c>
      <c r="F19" s="2"/>
      <c r="G19" s="2"/>
      <c r="H19" s="2" t="s">
        <v>1</v>
      </c>
      <c r="I19" s="17">
        <v>7</v>
      </c>
      <c r="J19" s="1"/>
      <c r="K19" s="1">
        <f t="shared" si="0"/>
        <v>0</v>
      </c>
      <c r="L19" s="21" t="s">
        <v>35</v>
      </c>
    </row>
    <row r="20" spans="1:12" x14ac:dyDescent="0.2">
      <c r="A20" s="9"/>
      <c r="B20" s="2">
        <v>13</v>
      </c>
      <c r="C20" s="2"/>
      <c r="D20" s="2" t="s">
        <v>32</v>
      </c>
      <c r="E20" s="1" t="s">
        <v>30</v>
      </c>
      <c r="F20" s="2"/>
      <c r="G20" s="2"/>
      <c r="H20" s="2" t="s">
        <v>3</v>
      </c>
      <c r="I20" s="17">
        <v>95</v>
      </c>
      <c r="J20" s="1"/>
      <c r="K20" s="1">
        <f t="shared" si="0"/>
        <v>0</v>
      </c>
      <c r="L20" s="21" t="s">
        <v>35</v>
      </c>
    </row>
    <row r="21" spans="1:12" x14ac:dyDescent="0.2">
      <c r="A21" s="3"/>
      <c r="B21" s="2">
        <v>14</v>
      </c>
      <c r="C21" s="2"/>
      <c r="D21" s="2" t="s">
        <v>32</v>
      </c>
      <c r="E21" s="4" t="s">
        <v>4</v>
      </c>
      <c r="F21" s="1"/>
      <c r="G21" s="2"/>
      <c r="H21" s="5" t="s">
        <v>5</v>
      </c>
      <c r="I21" s="18">
        <f>(I8+1)*1*0.3</f>
        <v>27.3</v>
      </c>
      <c r="J21" s="1"/>
      <c r="K21" s="1">
        <f t="shared" si="0"/>
        <v>0</v>
      </c>
      <c r="L21" s="21" t="s">
        <v>35</v>
      </c>
    </row>
    <row r="22" spans="1:12" x14ac:dyDescent="0.2">
      <c r="A22" s="3"/>
      <c r="B22" s="2">
        <v>15</v>
      </c>
      <c r="C22" s="2"/>
      <c r="D22" s="2" t="s">
        <v>32</v>
      </c>
      <c r="E22" s="4" t="s">
        <v>6</v>
      </c>
      <c r="F22" s="1"/>
      <c r="G22" s="2"/>
      <c r="H22" s="5" t="s">
        <v>5</v>
      </c>
      <c r="I22" s="18">
        <f>(I8+1)*1*1.5</f>
        <v>136.5</v>
      </c>
      <c r="J22" s="1"/>
      <c r="K22" s="1">
        <f t="shared" si="0"/>
        <v>0</v>
      </c>
      <c r="L22" s="21" t="s">
        <v>35</v>
      </c>
    </row>
    <row r="23" spans="1:12" x14ac:dyDescent="0.2">
      <c r="A23" s="3"/>
      <c r="B23" s="2">
        <v>16</v>
      </c>
      <c r="C23" s="2"/>
      <c r="D23" s="2" t="s">
        <v>32</v>
      </c>
      <c r="E23" s="4" t="s">
        <v>7</v>
      </c>
      <c r="F23" s="1"/>
      <c r="G23" s="2"/>
      <c r="H23" s="5" t="s">
        <v>5</v>
      </c>
      <c r="I23" s="18">
        <f>(I8+1)*1*1.33</f>
        <v>121.03</v>
      </c>
      <c r="J23" s="1"/>
      <c r="K23" s="1">
        <f t="shared" si="0"/>
        <v>0</v>
      </c>
      <c r="L23" s="21" t="s">
        <v>35</v>
      </c>
    </row>
    <row r="24" spans="1:12" x14ac:dyDescent="0.2">
      <c r="A24" s="3"/>
      <c r="B24" s="2">
        <v>17</v>
      </c>
      <c r="C24" s="2"/>
      <c r="D24" s="2" t="s">
        <v>32</v>
      </c>
      <c r="E24" s="4" t="s">
        <v>36</v>
      </c>
      <c r="F24" s="2"/>
      <c r="G24" s="2"/>
      <c r="H24" s="5" t="s">
        <v>3</v>
      </c>
      <c r="I24" s="18">
        <f>(I8+1)</f>
        <v>91</v>
      </c>
      <c r="J24" s="1"/>
      <c r="K24" s="1">
        <f t="shared" si="0"/>
        <v>0</v>
      </c>
      <c r="L24" s="21" t="s">
        <v>35</v>
      </c>
    </row>
    <row r="25" spans="1:12" x14ac:dyDescent="0.2">
      <c r="B25" s="2">
        <v>18</v>
      </c>
      <c r="C25" s="1"/>
      <c r="D25" s="2" t="s">
        <v>32</v>
      </c>
      <c r="E25" s="4" t="s">
        <v>8</v>
      </c>
      <c r="F25" s="1"/>
      <c r="G25" s="2"/>
      <c r="H25" s="5" t="s">
        <v>5</v>
      </c>
      <c r="I25" s="18">
        <f>(I8+1)*1*0.4</f>
        <v>36.4</v>
      </c>
      <c r="J25" s="1"/>
      <c r="K25" s="1">
        <f t="shared" si="0"/>
        <v>0</v>
      </c>
      <c r="L25" s="21" t="s">
        <v>35</v>
      </c>
    </row>
    <row r="26" spans="1:12" ht="15" x14ac:dyDescent="0.25">
      <c r="B26" s="2"/>
      <c r="C26" s="1"/>
      <c r="D26" s="2"/>
      <c r="E26" s="23" t="s">
        <v>39</v>
      </c>
      <c r="F26" s="1"/>
      <c r="G26" s="2"/>
      <c r="H26" s="5"/>
      <c r="I26" s="18"/>
      <c r="J26" s="1"/>
      <c r="K26" s="24">
        <f>SUM(K8:K25)</f>
        <v>0</v>
      </c>
      <c r="L26" s="21"/>
    </row>
    <row r="27" spans="1:12" ht="15" x14ac:dyDescent="0.25">
      <c r="B27" s="1"/>
      <c r="C27" s="1"/>
      <c r="D27" s="1"/>
      <c r="E27" s="23" t="s">
        <v>40</v>
      </c>
      <c r="F27" s="1"/>
      <c r="G27" s="1"/>
      <c r="H27" s="25" t="s">
        <v>1</v>
      </c>
      <c r="I27" s="1">
        <v>1</v>
      </c>
      <c r="J27" s="1"/>
      <c r="K27" s="22">
        <f t="shared" si="0"/>
        <v>0</v>
      </c>
      <c r="L27" s="1"/>
    </row>
    <row r="28" spans="1:12" ht="15" x14ac:dyDescent="0.25">
      <c r="B28" s="1"/>
      <c r="C28" s="1"/>
      <c r="D28" s="1"/>
      <c r="E28" s="23" t="s">
        <v>41</v>
      </c>
      <c r="F28" s="1"/>
      <c r="G28" s="1"/>
      <c r="H28" s="1"/>
      <c r="I28" s="1"/>
      <c r="J28" s="1"/>
      <c r="K28" s="24">
        <f>SUM(K26:K27)</f>
        <v>0</v>
      </c>
      <c r="L28" s="1"/>
    </row>
  </sheetData>
  <phoneticPr fontId="0" type="noConversion"/>
  <pageMargins left="0.78740157499999996" right="0.78740157499999996" top="0.984251969" bottom="0.984251969" header="0.4921259845" footer="0.4921259845"/>
  <pageSetup paperSize="9" scale="56" orientation="portrait" r:id="rId1"/>
  <headerFooter alignWithMargins="0"/>
  <colBreaks count="1" manualBreakCount="1">
    <brk id="12" min="3" max="2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vod</vt:lpstr>
      <vt:lpstr>vod!Oblast_tisku</vt:lpstr>
    </vt:vector>
  </TitlesOfParts>
  <Company>LOPATA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LOPATA</dc:creator>
  <cp:lastModifiedBy>Pavel</cp:lastModifiedBy>
  <cp:lastPrinted>2016-11-10T11:34:53Z</cp:lastPrinted>
  <dcterms:created xsi:type="dcterms:W3CDTF">1999-08-25T10:49:16Z</dcterms:created>
  <dcterms:modified xsi:type="dcterms:W3CDTF">2016-12-01T10:41:44Z</dcterms:modified>
</cp:coreProperties>
</file>